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e.E.Cormier\OneDrive - State of Maine\Desktop\WEBPAGE V2\"/>
    </mc:Choice>
  </mc:AlternateContent>
  <xr:revisionPtr revIDLastSave="0" documentId="13_ncr:1_{74FD2BE0-402F-4B27-8AF6-9B7F0A4B028F}" xr6:coauthVersionLast="47" xr6:coauthVersionMax="47" xr10:uidLastSave="{00000000-0000-0000-0000-000000000000}"/>
  <bookViews>
    <workbookView xWindow="-120" yWindow="-120" windowWidth="21840" windowHeight="13140" activeTab="2" xr2:uid="{35539901-EECD-481D-AE84-030E61CE7D75}"/>
  </bookViews>
  <sheets>
    <sheet name="README INFO" sheetId="3" r:id="rId1"/>
    <sheet name="TRENDS" sheetId="6" r:id="rId2"/>
    <sheet name="2023" sheetId="4" r:id="rId3"/>
    <sheet name="2020" sheetId="2" r:id="rId4"/>
    <sheet name="2017" sheetId="1" r:id="rId5"/>
  </sheets>
  <externalReferences>
    <externalReference r:id="rId6"/>
  </externalReferences>
  <definedNames>
    <definedName name="Crystal_1_1_WEBI_DataGrid" localSheetId="4" hidden="1">[1]A!#REF!</definedName>
    <definedName name="Crystal_1_1_WEBI_DataGrid" localSheetId="3" hidden="1">[1]A!#REF!</definedName>
    <definedName name="Crystal_1_1_WEBI_DataGrid" localSheetId="2" hidden="1">[1]A!#REF!</definedName>
    <definedName name="Crystal_1_1_WEBI_DataGrid" hidden="1">[1]A!#REF!</definedName>
    <definedName name="Crystal_1_1_WEBI_HHeading" localSheetId="4" hidden="1">[1]A!#REF!</definedName>
    <definedName name="Crystal_1_1_WEBI_HHeading" localSheetId="3" hidden="1">[1]A!#REF!</definedName>
    <definedName name="Crystal_1_1_WEBI_HHeading" localSheetId="2" hidden="1">[1]A!#REF!</definedName>
    <definedName name="Crystal_1_1_WEBI_HHeading" hidden="1">[1]A!#REF!</definedName>
    <definedName name="Crystal_1_1_WEBI_Table" localSheetId="4" hidden="1">[1]A!#REF!</definedName>
    <definedName name="Crystal_1_1_WEBI_Table" localSheetId="3" hidden="1">[1]A!#REF!</definedName>
    <definedName name="Crystal_1_1_WEBI_Table" localSheetId="2" hidden="1">[1]A!#REF!</definedName>
    <definedName name="Crystal_1_1_WEBI_Table" hidden="1">[1]A!#REF!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6" l="1"/>
  <c r="C33" i="6"/>
  <c r="D33" i="6"/>
  <c r="E33" i="6"/>
  <c r="E18" i="6"/>
  <c r="C18" i="6"/>
  <c r="F8" i="4" l="1"/>
  <c r="F7" i="4"/>
  <c r="F6" i="4"/>
  <c r="F5" i="4"/>
  <c r="F4" i="4"/>
  <c r="F8" i="2"/>
  <c r="F7" i="2"/>
  <c r="F6" i="2"/>
  <c r="F5" i="2"/>
  <c r="F4" i="2"/>
  <c r="F8" i="1" l="1"/>
  <c r="F7" i="1"/>
  <c r="F6" i="1"/>
  <c r="F5" i="1"/>
  <c r="F4" i="1"/>
</calcChain>
</file>

<file path=xl/sharedStrings.xml><?xml version="1.0" encoding="utf-8"?>
<sst xmlns="http://schemas.openxmlformats.org/spreadsheetml/2006/main" count="96" uniqueCount="45">
  <si>
    <t>MAINE MILES PER YEAR TRAVELED ALLOCATED TO EACH VEHICLE CLASS</t>
  </si>
  <si>
    <t>Year</t>
  </si>
  <si>
    <t>HPMS Class</t>
  </si>
  <si>
    <t>Source Type Name</t>
  </si>
  <si>
    <t>Annual VMT</t>
  </si>
  <si>
    <t>Vehicle Population</t>
  </si>
  <si>
    <t>Average Miles Per Year</t>
  </si>
  <si>
    <t>Motorcycles</t>
  </si>
  <si>
    <t>Light-Duty Vehicles</t>
  </si>
  <si>
    <t>Buses</t>
  </si>
  <si>
    <t>Single Unit Trucks</t>
  </si>
  <si>
    <t>Combination Trucks</t>
  </si>
  <si>
    <t xml:space="preserve">Light-duty vehicles represent passenger cars; all light-duty passenger and commercial trucks containing two axles and four tires. </t>
  </si>
  <si>
    <t xml:space="preserve">Buses represent all bus classes (school, transit, intercity). </t>
  </si>
  <si>
    <t>SOURCE: Maine Department of Environmental Protection, Bureau of Air Quality, Mobile Sources Section, modeling personnel, Feb. 24, 2020.</t>
  </si>
  <si>
    <t xml:space="preserve">accurate information about vehicle registrations allowing us to remove duplicate vehicle records, expired, and inactive registrations. </t>
  </si>
  <si>
    <t>- HPMS Class 50 represent any heavy-duty truck (8,500 lbs. with 2 axle 6 tires &lt; GVWR &lt; 33,000 lbs.)</t>
  </si>
  <si>
    <t>1.) Vehicle populations were constructed using MEDEP's new Vehicle Information Database. Monthly data pulls allowed us to obtain more</t>
  </si>
  <si>
    <t>2.) All model year vehicles &lt; 1981 were removed from the counts and placed into the Antique vehicle class.</t>
  </si>
  <si>
    <t>NOTES: Methods changes for construction of the 2020 vehicle population inventories.</t>
  </si>
  <si>
    <t>- HPMS Class 60 represents any heavy-duty truck (GVWR &gt;= 33,000 lbs.)</t>
  </si>
  <si>
    <t>SOURCE: Maine Department of Environmental Protection, Bureau of Air Quality, Mobile Sources Section, modeling personnel, Jan. 18, 2022.</t>
  </si>
  <si>
    <t>3.) Heavy-duty truck HPMS Classes 50 and 60 were derived based entirely on Gross Vehicle Weight Rating (GVWR)</t>
  </si>
  <si>
    <t xml:space="preserve">These worksheets are password protected to protect the data from getting lost or changed by mistake.  </t>
  </si>
  <si>
    <t xml:space="preserve">If you need to use it in another fashion simply copy the contents of each worksheet into a blank worksheet.  </t>
  </si>
  <si>
    <t xml:space="preserve">This will allow you to use the data as you wish. </t>
  </si>
  <si>
    <t>These results were estimated following protocols used for our national modeling platforms where we apply all</t>
  </si>
  <si>
    <t xml:space="preserve">annual miles traveled data from odometer mileage reporting from the motor vehicle registrations. </t>
  </si>
  <si>
    <r>
      <t xml:space="preserve">of the vehicle miles traveled on Maine's roadways to local vehicle populations. This data does </t>
    </r>
    <r>
      <rPr>
        <i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represent </t>
    </r>
  </si>
  <si>
    <t>TRENDS FOR MAINE MILES PER YEAR TRAVELED ALLOCATED TO EACH VEHICLE CLASS</t>
  </si>
  <si>
    <t>TRENDS FOR MAINE VEHICLE POPULATIONS</t>
  </si>
  <si>
    <t>TRENDS FOR MAINE VEHICLE MILES TRAVELED</t>
  </si>
  <si>
    <t>*Reflects a change in MEDEP methodology for determining trucks by combination type classes.</t>
  </si>
  <si>
    <t>*17049</t>
  </si>
  <si>
    <t>The 2020 registrations are lower due to the COVID pandemic. Registrations were delayed for several months.</t>
  </si>
  <si>
    <t>SOURCE: Maine Department of Environmental Protection, Bureau of Air Quality, Mobile Sources Section, modeling personnel,Feb. 12, 2024.</t>
  </si>
  <si>
    <t>2020 method used Class 8 GVWR or above to allocate trucks to combination counts rather than body style.</t>
  </si>
  <si>
    <t>Maine reverted back to the 2017 methodology for 2023 allocating trucks to classes based on body styles.</t>
  </si>
  <si>
    <t>02/12/2024 Updated by Denise E. Cormier Maine Department of Environmental Protection</t>
  </si>
  <si>
    <t xml:space="preserve">Light-duty vehicles represent passenger cars; all light-duty passenger and commercial trucks. </t>
  </si>
  <si>
    <t>NOTES: Methods to construction of the 2023 vehicle population inventories include the following.</t>
  </si>
  <si>
    <t>3.) Heavy-duty truck HPMS Classes 50 and 60 were derived based on body style and Gross Vehicle Weight Rating (GVWR)</t>
  </si>
  <si>
    <t>- HPMS Class 60 represents any combination heavy-duty truck (19,501lbs.&lt; GVWR)</t>
  </si>
  <si>
    <t>- HPMS Class 50 represent any single-unit heavy-duty truck (10,001 lbs. &lt; GVWR )</t>
  </si>
  <si>
    <t>SOURCE: Maine Department of Environmental Protection, Bureau of Air Quality, Mobile Sources Section, modeling personnel, Feb. 12,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</si>
</sst>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left"/>
    </xf>
    <xf numFmtId="164" fontId="5" fillId="0" borderId="0" xfId="1" applyNumberFormat="1" applyFont="1" applyProtection="1"/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164" fontId="11" fillId="0" borderId="0" xfId="1" applyNumberFormat="1" applyFont="1" applyFill="1" applyBorder="1" applyProtection="1"/>
    <xf numFmtId="0" fontId="11" fillId="0" borderId="0" xfId="3" applyFont="1" applyAlignment="1">
      <alignment horizontal="left"/>
    </xf>
    <xf numFmtId="0" fontId="11" fillId="0" borderId="0" xfId="4" applyFont="1" applyAlignment="1">
      <alignment horizontal="left"/>
    </xf>
    <xf numFmtId="0" fontId="5" fillId="0" borderId="0" xfId="0" quotePrefix="1" applyFont="1"/>
    <xf numFmtId="0" fontId="5" fillId="0" borderId="0" xfId="0" quotePrefix="1" applyFont="1" applyAlignment="1">
      <alignment horizontal="left"/>
    </xf>
    <xf numFmtId="0" fontId="13" fillId="0" borderId="0" xfId="5" applyFont="1"/>
    <xf numFmtId="0" fontId="3" fillId="0" borderId="0" xfId="5"/>
    <xf numFmtId="0" fontId="14" fillId="0" borderId="0" xfId="5" applyFont="1"/>
    <xf numFmtId="164" fontId="0" fillId="0" borderId="0" xfId="0" applyNumberFormat="1"/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left"/>
    </xf>
    <xf numFmtId="164" fontId="5" fillId="0" borderId="2" xfId="1" applyNumberFormat="1" applyFont="1" applyBorder="1" applyProtection="1"/>
    <xf numFmtId="164" fontId="5" fillId="0" borderId="2" xfId="1" applyNumberFormat="1" applyFont="1" applyBorder="1" applyAlignment="1" applyProtection="1">
      <alignment horizontal="right"/>
    </xf>
    <xf numFmtId="43" fontId="0" fillId="0" borderId="0" xfId="0" applyNumberFormat="1"/>
    <xf numFmtId="164" fontId="0" fillId="0" borderId="0" xfId="7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</cellXfs>
  <cellStyles count="13">
    <cellStyle name="Comma" xfId="7" builtinId="3"/>
    <cellStyle name="Comma 2" xfId="1" xr:uid="{C0EEDDB6-BDFF-4828-8AAD-B8BEC8FAC9C9}"/>
    <cellStyle name="Comma 2 2" xfId="10" xr:uid="{4F042902-4863-4FF9-9410-8ABFC037ABA0}"/>
    <cellStyle name="Comma 3" xfId="11" xr:uid="{9EF7735B-3D1C-444D-BE0C-445BCF77CDD2}"/>
    <cellStyle name="Normal" xfId="0" builtinId="0"/>
    <cellStyle name="Normal 2" xfId="2" xr:uid="{CEBE5016-3D57-482D-BDEF-51E642D981C0}"/>
    <cellStyle name="Normal 2 2" xfId="6" xr:uid="{AD574E8C-8B41-4A98-8478-482DC5134953}"/>
    <cellStyle name="Normal 2 3" xfId="9" xr:uid="{D59A0254-A934-43CB-867D-6306F7BD1AD3}"/>
    <cellStyle name="Normal 3" xfId="5" xr:uid="{C24ECF0D-F80D-47DE-8674-49FF71769E12}"/>
    <cellStyle name="Normal 4" xfId="4" xr:uid="{83B633FA-9A8D-4A85-8001-0E128B86CBD7}"/>
    <cellStyle name="Normal 5" xfId="3" xr:uid="{1F1890F8-54C6-4C92-ABF5-3838BD027277}"/>
    <cellStyle name="Normal 6" xfId="8" xr:uid="{A8053B05-0607-4360-9811-CE30886FE6BF}"/>
    <cellStyle name="Percent 2" xfId="12" xr:uid="{4E6EE01C-9971-43FD-A198-180F617D8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e.E.Cormier/Desktop/VPOP%20Verif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2018_VM-1"/>
      <sheetName val="FHWA mapping"/>
      <sheetName val="QA verifications 20191205"/>
      <sheetName val="FHWA_VPOP_TRENDS 20191205"/>
      <sheetName val="VPOP_DATA 20191205"/>
      <sheetName val="electric"/>
      <sheetName val="phev"/>
      <sheetName val="EV (Electric)"/>
      <sheetName val="PHEV (Plug-in Hybri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F83D-833C-4D2F-A329-920D1F9FF50C}">
  <dimension ref="A1:A9"/>
  <sheetViews>
    <sheetView workbookViewId="0">
      <selection activeCell="H19" sqref="H19"/>
    </sheetView>
  </sheetViews>
  <sheetFormatPr defaultColWidth="9.140625" defaultRowHeight="15" x14ac:dyDescent="0.25"/>
  <cols>
    <col min="1" max="1" width="12.7109375" style="18" customWidth="1"/>
    <col min="2" max="2" width="11.42578125" style="18" customWidth="1"/>
    <col min="3" max="4" width="9.140625" style="18"/>
    <col min="5" max="5" width="6.42578125" style="18" customWidth="1"/>
    <col min="6" max="6" width="14" style="18" customWidth="1"/>
    <col min="7" max="7" width="11.28515625" style="18" customWidth="1"/>
    <col min="8" max="8" width="9.140625" style="18"/>
    <col min="9" max="9" width="11.7109375" style="18" customWidth="1"/>
    <col min="10" max="16384" width="9.140625" style="18"/>
  </cols>
  <sheetData>
    <row r="1" spans="1:1" x14ac:dyDescent="0.25">
      <c r="A1" s="17" t="s">
        <v>38</v>
      </c>
    </row>
    <row r="3" spans="1:1" x14ac:dyDescent="0.25">
      <c r="A3" s="19" t="s">
        <v>23</v>
      </c>
    </row>
    <row r="4" spans="1:1" x14ac:dyDescent="0.25">
      <c r="A4" s="19" t="s">
        <v>24</v>
      </c>
    </row>
    <row r="5" spans="1:1" x14ac:dyDescent="0.25">
      <c r="A5" s="19" t="s">
        <v>25</v>
      </c>
    </row>
    <row r="7" spans="1:1" x14ac:dyDescent="0.25">
      <c r="A7" s="18" t="s">
        <v>26</v>
      </c>
    </row>
    <row r="8" spans="1:1" x14ac:dyDescent="0.25">
      <c r="A8" s="18" t="s">
        <v>28</v>
      </c>
    </row>
    <row r="9" spans="1:1" x14ac:dyDescent="0.25">
      <c r="A9" s="18" t="s">
        <v>27</v>
      </c>
    </row>
  </sheetData>
  <sheetProtection algorithmName="SHA-512" hashValue="dE5bqU3S9kEFIfBtStSfDC9H6YWCF1iR3+rprHLdRGBKVB3XpECPUQVy+NR/iPB2x6oJzusoxpVh8UA6ELTjJQ==" saltValue="BUqWdFVuaNPzE5AsEGriJw==" spinCount="100000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2FDD-AC8F-4B78-BF00-C4AF95849654}">
  <dimension ref="A1:I36"/>
  <sheetViews>
    <sheetView zoomScale="90" zoomScaleNormal="90" workbookViewId="0">
      <selection activeCell="J39" sqref="J39"/>
    </sheetView>
  </sheetViews>
  <sheetFormatPr defaultRowHeight="15" x14ac:dyDescent="0.25"/>
  <cols>
    <col min="1" max="1" width="11.7109375" customWidth="1"/>
    <col min="2" max="2" width="24" customWidth="1"/>
    <col min="3" max="3" width="21.28515625" customWidth="1"/>
    <col min="4" max="4" width="19" customWidth="1"/>
    <col min="5" max="5" width="19.5703125" bestFit="1" customWidth="1"/>
    <col min="7" max="7" width="17.28515625" bestFit="1" customWidth="1"/>
    <col min="8" max="9" width="11.140625" bestFit="1" customWidth="1"/>
  </cols>
  <sheetData>
    <row r="1" spans="1:9" ht="15.75" thickBot="1" x14ac:dyDescent="0.3"/>
    <row r="2" spans="1:9" s="29" customFormat="1" ht="21.75" customHeight="1" thickBot="1" x14ac:dyDescent="0.3">
      <c r="A2" s="28" t="s">
        <v>29</v>
      </c>
      <c r="B2" s="28"/>
      <c r="C2" s="28"/>
      <c r="D2" s="28"/>
      <c r="E2" s="28"/>
    </row>
    <row r="3" spans="1:9" ht="15.75" x14ac:dyDescent="0.25">
      <c r="A3" s="10" t="s">
        <v>2</v>
      </c>
      <c r="B3" s="1" t="s">
        <v>3</v>
      </c>
      <c r="C3" s="21">
        <v>2017</v>
      </c>
      <c r="D3" s="21">
        <v>2020</v>
      </c>
      <c r="E3" s="21">
        <v>2023</v>
      </c>
    </row>
    <row r="4" spans="1:9" x14ac:dyDescent="0.25">
      <c r="A4" s="5">
        <v>10</v>
      </c>
      <c r="B4" s="3" t="s">
        <v>7</v>
      </c>
      <c r="C4" s="4">
        <v>2814.3052517307769</v>
      </c>
      <c r="D4" s="4">
        <v>3013.1290715653354</v>
      </c>
      <c r="E4" s="7">
        <v>3289.1124340296774</v>
      </c>
      <c r="G4" s="26"/>
    </row>
    <row r="5" spans="1:9" x14ac:dyDescent="0.25">
      <c r="A5" s="5">
        <v>25</v>
      </c>
      <c r="B5" s="11" t="s">
        <v>8</v>
      </c>
      <c r="C5" s="4">
        <v>11895.301962848298</v>
      </c>
      <c r="D5" s="4">
        <v>10857.281410448055</v>
      </c>
      <c r="E5" s="7">
        <v>12044.93251464598</v>
      </c>
      <c r="G5" s="26"/>
    </row>
    <row r="6" spans="1:9" x14ac:dyDescent="0.25">
      <c r="A6" s="5">
        <v>40</v>
      </c>
      <c r="B6" s="5" t="s">
        <v>9</v>
      </c>
      <c r="C6" s="6">
        <v>24528.422675631809</v>
      </c>
      <c r="D6" s="6">
        <v>23694.932596024002</v>
      </c>
      <c r="E6" s="7">
        <v>24811.830973929504</v>
      </c>
      <c r="G6" s="26"/>
    </row>
    <row r="7" spans="1:9" x14ac:dyDescent="0.25">
      <c r="A7" s="5">
        <v>50</v>
      </c>
      <c r="B7" s="5" t="s">
        <v>10</v>
      </c>
      <c r="C7" s="6">
        <v>12129.645948750076</v>
      </c>
      <c r="D7" s="6">
        <v>13676.802284972329</v>
      </c>
      <c r="E7" s="7">
        <v>10775.383309446403</v>
      </c>
      <c r="G7" s="26"/>
      <c r="H7" s="26"/>
    </row>
    <row r="8" spans="1:9" x14ac:dyDescent="0.25">
      <c r="A8" s="5">
        <v>60</v>
      </c>
      <c r="B8" s="5" t="s">
        <v>11</v>
      </c>
      <c r="C8" s="6">
        <v>77895.794016252155</v>
      </c>
      <c r="D8" s="6">
        <v>32959.029084121888</v>
      </c>
      <c r="E8" s="7">
        <v>71085.515234423132</v>
      </c>
      <c r="G8" s="26"/>
      <c r="H8" s="26"/>
    </row>
    <row r="10" spans="1:9" ht="15.75" thickBot="1" x14ac:dyDescent="0.3"/>
    <row r="11" spans="1:9" s="29" customFormat="1" ht="21" customHeight="1" thickBot="1" x14ac:dyDescent="0.3">
      <c r="A11" s="28" t="s">
        <v>30</v>
      </c>
      <c r="B11" s="28"/>
      <c r="C11" s="28"/>
      <c r="D11" s="28"/>
      <c r="E11" s="28"/>
    </row>
    <row r="12" spans="1:9" x14ac:dyDescent="0.25">
      <c r="A12" s="10" t="s">
        <v>2</v>
      </c>
      <c r="B12" s="1" t="s">
        <v>3</v>
      </c>
      <c r="C12" s="2">
        <v>2017</v>
      </c>
      <c r="D12" s="2">
        <v>2020</v>
      </c>
      <c r="E12" s="2">
        <v>2023</v>
      </c>
    </row>
    <row r="13" spans="1:9" x14ac:dyDescent="0.25">
      <c r="A13" s="5">
        <v>10</v>
      </c>
      <c r="B13" s="3" t="s">
        <v>7</v>
      </c>
      <c r="C13" s="4">
        <v>48822</v>
      </c>
      <c r="D13" s="4">
        <v>40434</v>
      </c>
      <c r="E13" s="4">
        <v>42204</v>
      </c>
    </row>
    <row r="14" spans="1:9" x14ac:dyDescent="0.25">
      <c r="A14" s="5">
        <v>25</v>
      </c>
      <c r="B14" s="11" t="s">
        <v>8</v>
      </c>
      <c r="C14" s="4">
        <v>1130500</v>
      </c>
      <c r="D14" s="4">
        <v>1095115</v>
      </c>
      <c r="E14" s="4">
        <v>1127163</v>
      </c>
    </row>
    <row r="15" spans="1:9" x14ac:dyDescent="0.25">
      <c r="A15" s="5">
        <v>40</v>
      </c>
      <c r="B15" s="5" t="s">
        <v>9</v>
      </c>
      <c r="C15" s="6">
        <v>4313</v>
      </c>
      <c r="D15" s="6">
        <v>3954</v>
      </c>
      <c r="E15" s="6">
        <v>4307</v>
      </c>
      <c r="I15" s="25"/>
    </row>
    <row r="16" spans="1:9" x14ac:dyDescent="0.25">
      <c r="A16" s="5">
        <v>50</v>
      </c>
      <c r="B16" s="5" t="s">
        <v>10</v>
      </c>
      <c r="C16" s="6">
        <v>51082.999999999985</v>
      </c>
      <c r="D16" s="6">
        <v>40157</v>
      </c>
      <c r="E16" s="6">
        <v>58062</v>
      </c>
    </row>
    <row r="17" spans="1:7" ht="15.75" thickBot="1" x14ac:dyDescent="0.3">
      <c r="A17" s="22">
        <v>60</v>
      </c>
      <c r="B17" s="22" t="s">
        <v>11</v>
      </c>
      <c r="C17" s="23">
        <v>8122</v>
      </c>
      <c r="D17" s="24" t="s">
        <v>33</v>
      </c>
      <c r="E17" s="23">
        <v>9003</v>
      </c>
    </row>
    <row r="18" spans="1:7" ht="15.75" thickTop="1" x14ac:dyDescent="0.25">
      <c r="C18" s="7">
        <f>SUM(C13:C17)</f>
        <v>1242840</v>
      </c>
      <c r="D18" s="7">
        <f>SUM(D13:D17)</f>
        <v>1179660</v>
      </c>
      <c r="E18" s="7">
        <f>SUM(E13:E17)</f>
        <v>1240739</v>
      </c>
      <c r="G18" s="20"/>
    </row>
    <row r="19" spans="1:7" x14ac:dyDescent="0.25">
      <c r="A19" t="s">
        <v>32</v>
      </c>
    </row>
    <row r="20" spans="1:7" x14ac:dyDescent="0.25">
      <c r="A20" t="s">
        <v>36</v>
      </c>
    </row>
    <row r="21" spans="1:7" x14ac:dyDescent="0.25">
      <c r="A21" t="s">
        <v>37</v>
      </c>
    </row>
    <row r="23" spans="1:7" x14ac:dyDescent="0.25">
      <c r="A23" t="s">
        <v>34</v>
      </c>
    </row>
    <row r="25" spans="1:7" ht="15.75" thickBot="1" x14ac:dyDescent="0.3"/>
    <row r="26" spans="1:7" s="29" customFormat="1" ht="18" customHeight="1" thickBot="1" x14ac:dyDescent="0.3">
      <c r="A26" s="28" t="s">
        <v>31</v>
      </c>
      <c r="B26" s="28"/>
      <c r="C26" s="28"/>
      <c r="D26" s="28"/>
      <c r="E26" s="28"/>
    </row>
    <row r="27" spans="1:7" x14ac:dyDescent="0.25">
      <c r="A27" s="10" t="s">
        <v>2</v>
      </c>
      <c r="B27" s="1" t="s">
        <v>3</v>
      </c>
      <c r="C27" s="2">
        <v>2017</v>
      </c>
      <c r="D27" s="2">
        <v>2020</v>
      </c>
      <c r="E27" s="2">
        <v>2023</v>
      </c>
    </row>
    <row r="28" spans="1:7" x14ac:dyDescent="0.25">
      <c r="A28" s="5">
        <v>10</v>
      </c>
      <c r="B28" s="3" t="s">
        <v>7</v>
      </c>
      <c r="C28" s="4">
        <v>137400011</v>
      </c>
      <c r="D28" s="4">
        <v>121832860.87967277</v>
      </c>
      <c r="E28" s="4">
        <v>138813701.1657885</v>
      </c>
    </row>
    <row r="29" spans="1:7" x14ac:dyDescent="0.25">
      <c r="A29" s="5">
        <v>25</v>
      </c>
      <c r="B29" s="11" t="s">
        <v>8</v>
      </c>
      <c r="C29" s="12">
        <v>13447638869</v>
      </c>
      <c r="D29" s="12">
        <v>11889971731.802822</v>
      </c>
      <c r="E29" s="12">
        <v>13576602268.005907</v>
      </c>
    </row>
    <row r="30" spans="1:7" x14ac:dyDescent="0.25">
      <c r="A30" s="5">
        <v>40</v>
      </c>
      <c r="B30" s="5" t="s">
        <v>9</v>
      </c>
      <c r="C30" s="6">
        <v>105791087</v>
      </c>
      <c r="D30" s="6">
        <v>93689763.484678909</v>
      </c>
      <c r="E30" s="6">
        <v>106864556.00471437</v>
      </c>
    </row>
    <row r="31" spans="1:7" x14ac:dyDescent="0.25">
      <c r="A31" s="5">
        <v>50</v>
      </c>
      <c r="B31" s="5" t="s">
        <v>10</v>
      </c>
      <c r="C31" s="6">
        <v>619618704</v>
      </c>
      <c r="D31" s="6">
        <v>549219349.35763383</v>
      </c>
      <c r="E31" s="6">
        <v>625640305.71307707</v>
      </c>
    </row>
    <row r="32" spans="1:7" ht="15.75" thickBot="1" x14ac:dyDescent="0.3">
      <c r="A32" s="22">
        <v>60</v>
      </c>
      <c r="B32" s="22" t="s">
        <v>11</v>
      </c>
      <c r="C32" s="23">
        <v>632669639</v>
      </c>
      <c r="D32" s="23">
        <v>561918486.85519409</v>
      </c>
      <c r="E32" s="23">
        <v>639982893.6555115</v>
      </c>
    </row>
    <row r="33" spans="1:5" ht="15.75" thickTop="1" x14ac:dyDescent="0.25">
      <c r="C33" s="7">
        <f>SUM(C28:C32)</f>
        <v>14943118310</v>
      </c>
      <c r="D33" s="7">
        <f t="shared" ref="D33:E33" si="0">SUM(D28:D32)</f>
        <v>13216632192.380001</v>
      </c>
      <c r="E33" s="7">
        <f t="shared" si="0"/>
        <v>15087903724.545</v>
      </c>
    </row>
    <row r="36" spans="1:5" x14ac:dyDescent="0.25">
      <c r="A36" s="14" t="s">
        <v>35</v>
      </c>
    </row>
  </sheetData>
  <sheetProtection algorithmName="SHA-512" hashValue="Aq9xrpVzLUHr9v92ia6pbwgquWRbWBqCwogLKqYDt1gd1dCybFJSrPPwJD5lcl7HcPYN4a+NBzAjHpYRsOiX3Q==" saltValue="rU0LcZnBZurI4guYpLWXCQ==" spinCount="100000" sheet="1" objects="1" scenarios="1"/>
  <mergeCells count="3">
    <mergeCell ref="A2:E2"/>
    <mergeCell ref="A11:E11"/>
    <mergeCell ref="A26:E26"/>
  </mergeCells>
  <pageMargins left="0.7" right="0.7" top="0.75" bottom="0.75" header="0.3" footer="0.3"/>
  <ignoredErrors>
    <ignoredError sqref="C19:E19 C33:E33 C18 E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ACF6-6018-4D83-9241-54BFDFD5AB6B}">
  <dimension ref="A1:F22"/>
  <sheetViews>
    <sheetView tabSelected="1" workbookViewId="0">
      <selection activeCell="M15" sqref="M15"/>
    </sheetView>
  </sheetViews>
  <sheetFormatPr defaultColWidth="9.140625" defaultRowHeight="12.75" x14ac:dyDescent="0.2"/>
  <cols>
    <col min="1" max="1" width="7.28515625" style="5" customWidth="1"/>
    <col min="2" max="2" width="9.7109375" style="5" bestFit="1" customWidth="1"/>
    <col min="3" max="3" width="18.85546875" style="5" customWidth="1"/>
    <col min="4" max="4" width="14.85546875" style="9" customWidth="1"/>
    <col min="5" max="5" width="17.5703125" style="9" customWidth="1"/>
    <col min="6" max="6" width="22.85546875" style="9" customWidth="1"/>
    <col min="7" max="16384" width="9.140625" style="9"/>
  </cols>
  <sheetData>
    <row r="1" spans="1:6" ht="13.5" thickBot="1" x14ac:dyDescent="0.25">
      <c r="D1" s="6"/>
      <c r="E1" s="7"/>
      <c r="F1" s="8"/>
    </row>
    <row r="2" spans="1:6" s="30" customFormat="1" ht="19.5" customHeight="1" thickBot="1" x14ac:dyDescent="0.3">
      <c r="A2" s="28" t="s">
        <v>0</v>
      </c>
      <c r="B2" s="28"/>
      <c r="C2" s="28"/>
      <c r="D2" s="28"/>
      <c r="E2" s="28"/>
      <c r="F2" s="28"/>
    </row>
    <row r="3" spans="1:6" x14ac:dyDescent="0.2">
      <c r="A3" s="10" t="s">
        <v>1</v>
      </c>
      <c r="B3" s="10" t="s">
        <v>2</v>
      </c>
      <c r="C3" s="1" t="s">
        <v>3</v>
      </c>
      <c r="D3" s="2" t="s">
        <v>4</v>
      </c>
      <c r="E3" s="2" t="s">
        <v>5</v>
      </c>
      <c r="F3" s="2" t="s">
        <v>6</v>
      </c>
    </row>
    <row r="4" spans="1:6" x14ac:dyDescent="0.2">
      <c r="A4" s="5">
        <v>2023</v>
      </c>
      <c r="B4" s="5">
        <v>10</v>
      </c>
      <c r="C4" s="3" t="s">
        <v>7</v>
      </c>
      <c r="D4" s="4">
        <v>138813701.1657885</v>
      </c>
      <c r="E4" s="4">
        <v>42204</v>
      </c>
      <c r="F4" s="7">
        <f>D4/E4</f>
        <v>3289.1124340296774</v>
      </c>
    </row>
    <row r="5" spans="1:6" x14ac:dyDescent="0.2">
      <c r="A5" s="5">
        <v>2023</v>
      </c>
      <c r="B5" s="5">
        <v>25</v>
      </c>
      <c r="C5" s="11" t="s">
        <v>8</v>
      </c>
      <c r="D5" s="12">
        <v>13576602268.005907</v>
      </c>
      <c r="E5" s="4">
        <v>1127163</v>
      </c>
      <c r="F5" s="7">
        <f>D5/E5</f>
        <v>12044.93251464598</v>
      </c>
    </row>
    <row r="6" spans="1:6" x14ac:dyDescent="0.2">
      <c r="A6" s="5">
        <v>2023</v>
      </c>
      <c r="B6" s="5">
        <v>40</v>
      </c>
      <c r="C6" s="5" t="s">
        <v>9</v>
      </c>
      <c r="D6" s="6">
        <v>106864556.00471437</v>
      </c>
      <c r="E6" s="6">
        <v>4307</v>
      </c>
      <c r="F6" s="7">
        <f t="shared" ref="F6:F8" si="0">D6/E6</f>
        <v>24811.830973929504</v>
      </c>
    </row>
    <row r="7" spans="1:6" x14ac:dyDescent="0.2">
      <c r="A7" s="5">
        <v>2023</v>
      </c>
      <c r="B7" s="5">
        <v>50</v>
      </c>
      <c r="C7" s="5" t="s">
        <v>10</v>
      </c>
      <c r="D7" s="6">
        <v>625640305.71307707</v>
      </c>
      <c r="E7" s="6">
        <v>58062</v>
      </c>
      <c r="F7" s="7">
        <f t="shared" si="0"/>
        <v>10775.383309446403</v>
      </c>
    </row>
    <row r="8" spans="1:6" x14ac:dyDescent="0.2">
      <c r="A8" s="5">
        <v>2023</v>
      </c>
      <c r="B8" s="5">
        <v>60</v>
      </c>
      <c r="C8" s="5" t="s">
        <v>11</v>
      </c>
      <c r="D8" s="6">
        <v>639982893.6555115</v>
      </c>
      <c r="E8" s="6">
        <v>9003</v>
      </c>
      <c r="F8" s="7">
        <f t="shared" si="0"/>
        <v>71085.515234423132</v>
      </c>
    </row>
    <row r="11" spans="1:6" x14ac:dyDescent="0.2">
      <c r="A11" s="13" t="s">
        <v>39</v>
      </c>
    </row>
    <row r="12" spans="1:6" x14ac:dyDescent="0.2">
      <c r="A12" s="14" t="s">
        <v>13</v>
      </c>
      <c r="D12" s="7"/>
    </row>
    <row r="13" spans="1:6" x14ac:dyDescent="0.2">
      <c r="A13" s="14"/>
    </row>
    <row r="14" spans="1:6" x14ac:dyDescent="0.2">
      <c r="A14" s="5" t="s">
        <v>40</v>
      </c>
    </row>
    <row r="15" spans="1:6" x14ac:dyDescent="0.2">
      <c r="A15" s="5" t="s">
        <v>17</v>
      </c>
      <c r="B15" s="9"/>
      <c r="C15" s="9"/>
    </row>
    <row r="16" spans="1:6" x14ac:dyDescent="0.2">
      <c r="A16" s="5" t="s">
        <v>15</v>
      </c>
      <c r="B16" s="9"/>
      <c r="C16" s="9"/>
    </row>
    <row r="17" spans="1:3" x14ac:dyDescent="0.2">
      <c r="A17" s="5" t="s">
        <v>18</v>
      </c>
      <c r="B17" s="9"/>
      <c r="C17" s="9"/>
    </row>
    <row r="18" spans="1:3" x14ac:dyDescent="0.2">
      <c r="A18" s="5" t="s">
        <v>41</v>
      </c>
      <c r="B18" s="9"/>
      <c r="C18" s="9"/>
    </row>
    <row r="19" spans="1:3" x14ac:dyDescent="0.2">
      <c r="B19" s="15" t="s">
        <v>43</v>
      </c>
      <c r="C19" s="9"/>
    </row>
    <row r="20" spans="1:3" x14ac:dyDescent="0.2">
      <c r="B20" s="16" t="s">
        <v>42</v>
      </c>
      <c r="C20" s="9"/>
    </row>
    <row r="21" spans="1:3" x14ac:dyDescent="0.2">
      <c r="B21" s="16"/>
      <c r="C21" s="9"/>
    </row>
    <row r="22" spans="1:3" x14ac:dyDescent="0.2">
      <c r="A22" s="14" t="s">
        <v>44</v>
      </c>
    </row>
  </sheetData>
  <sheetProtection algorithmName="SHA-512" hashValue="NyYUzUWWItIN7MjFGElO0Y8gvYuo96ocecL/u5cM7rU6jjVPV76HaDjv2hKuhX1FLRsRJoz0XZhKQhZ1xTq00A==" saltValue="4tf3hUi4jrddelCJgLGxTg==" spinCount="100000" sheet="1" objects="1" scenarios="1"/>
  <mergeCells count="1">
    <mergeCell ref="A2:F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3E4F-2626-401E-A875-75E99D54250C}">
  <dimension ref="A1:F22"/>
  <sheetViews>
    <sheetView workbookViewId="0">
      <selection activeCell="A11" sqref="A11"/>
    </sheetView>
  </sheetViews>
  <sheetFormatPr defaultColWidth="9.140625" defaultRowHeight="12.75" x14ac:dyDescent="0.2"/>
  <cols>
    <col min="1" max="1" width="7.28515625" style="5" customWidth="1"/>
    <col min="2" max="2" width="9.7109375" style="5" bestFit="1" customWidth="1"/>
    <col min="3" max="3" width="18.85546875" style="5" customWidth="1"/>
    <col min="4" max="4" width="14.85546875" style="9" customWidth="1"/>
    <col min="5" max="5" width="17.5703125" style="9" customWidth="1"/>
    <col min="6" max="6" width="22.85546875" style="9" customWidth="1"/>
    <col min="7" max="16384" width="9.140625" style="9"/>
  </cols>
  <sheetData>
    <row r="1" spans="1:6" ht="13.5" thickBot="1" x14ac:dyDescent="0.25">
      <c r="D1" s="6"/>
      <c r="E1" s="7"/>
      <c r="F1" s="8"/>
    </row>
    <row r="2" spans="1:6" ht="16.5" thickBot="1" x14ac:dyDescent="0.3">
      <c r="A2" s="27" t="s">
        <v>0</v>
      </c>
      <c r="B2" s="27"/>
      <c r="C2" s="27"/>
      <c r="D2" s="27"/>
      <c r="E2" s="27"/>
      <c r="F2" s="27"/>
    </row>
    <row r="3" spans="1:6" x14ac:dyDescent="0.2">
      <c r="A3" s="10" t="s">
        <v>1</v>
      </c>
      <c r="B3" s="10" t="s">
        <v>2</v>
      </c>
      <c r="C3" s="1" t="s">
        <v>3</v>
      </c>
      <c r="D3" s="2" t="s">
        <v>4</v>
      </c>
      <c r="E3" s="2" t="s">
        <v>5</v>
      </c>
      <c r="F3" s="2" t="s">
        <v>6</v>
      </c>
    </row>
    <row r="4" spans="1:6" x14ac:dyDescent="0.2">
      <c r="A4" s="5">
        <v>2020</v>
      </c>
      <c r="B4" s="5">
        <v>10</v>
      </c>
      <c r="C4" s="3" t="s">
        <v>7</v>
      </c>
      <c r="D4" s="4">
        <v>121832860.87967277</v>
      </c>
      <c r="E4" s="4">
        <v>40434</v>
      </c>
      <c r="F4" s="7">
        <f>D4/E4</f>
        <v>3013.1290715653354</v>
      </c>
    </row>
    <row r="5" spans="1:6" x14ac:dyDescent="0.2">
      <c r="A5" s="5">
        <v>2020</v>
      </c>
      <c r="B5" s="5">
        <v>25</v>
      </c>
      <c r="C5" s="11" t="s">
        <v>8</v>
      </c>
      <c r="D5" s="12">
        <v>11889971731.802822</v>
      </c>
      <c r="E5" s="4">
        <v>1095115</v>
      </c>
      <c r="F5" s="7">
        <f>D5/E5</f>
        <v>10857.281410448055</v>
      </c>
    </row>
    <row r="6" spans="1:6" x14ac:dyDescent="0.2">
      <c r="A6" s="5">
        <v>2020</v>
      </c>
      <c r="B6" s="5">
        <v>40</v>
      </c>
      <c r="C6" s="5" t="s">
        <v>9</v>
      </c>
      <c r="D6" s="6">
        <v>93689763.484678909</v>
      </c>
      <c r="E6" s="6">
        <v>3954</v>
      </c>
      <c r="F6" s="7">
        <f t="shared" ref="F6:F8" si="0">D6/E6</f>
        <v>23694.932596024002</v>
      </c>
    </row>
    <row r="7" spans="1:6" x14ac:dyDescent="0.2">
      <c r="A7" s="5">
        <v>2020</v>
      </c>
      <c r="B7" s="5">
        <v>50</v>
      </c>
      <c r="C7" s="5" t="s">
        <v>10</v>
      </c>
      <c r="D7" s="6">
        <v>549219349.35763383</v>
      </c>
      <c r="E7" s="6">
        <v>40157</v>
      </c>
      <c r="F7" s="7">
        <f t="shared" si="0"/>
        <v>13676.802284972329</v>
      </c>
    </row>
    <row r="8" spans="1:6" x14ac:dyDescent="0.2">
      <c r="A8" s="5">
        <v>2020</v>
      </c>
      <c r="B8" s="5">
        <v>60</v>
      </c>
      <c r="C8" s="5" t="s">
        <v>11</v>
      </c>
      <c r="D8" s="6">
        <v>561918486.85519409</v>
      </c>
      <c r="E8" s="6">
        <v>17049</v>
      </c>
      <c r="F8" s="7">
        <f t="shared" si="0"/>
        <v>32959.029084121888</v>
      </c>
    </row>
    <row r="11" spans="1:6" x14ac:dyDescent="0.2">
      <c r="A11" s="13" t="s">
        <v>12</v>
      </c>
    </row>
    <row r="12" spans="1:6" x14ac:dyDescent="0.2">
      <c r="A12" s="14" t="s">
        <v>13</v>
      </c>
      <c r="D12" s="7"/>
    </row>
    <row r="13" spans="1:6" x14ac:dyDescent="0.2">
      <c r="A13" s="14"/>
    </row>
    <row r="14" spans="1:6" x14ac:dyDescent="0.2">
      <c r="A14" s="5" t="s">
        <v>19</v>
      </c>
    </row>
    <row r="15" spans="1:6" x14ac:dyDescent="0.2">
      <c r="A15" s="5" t="s">
        <v>17</v>
      </c>
      <c r="B15" s="9"/>
      <c r="C15" s="9"/>
    </row>
    <row r="16" spans="1:6" x14ac:dyDescent="0.2">
      <c r="A16" s="5" t="s">
        <v>15</v>
      </c>
      <c r="B16" s="9"/>
      <c r="C16" s="9"/>
    </row>
    <row r="17" spans="1:3" x14ac:dyDescent="0.2">
      <c r="A17" s="5" t="s">
        <v>18</v>
      </c>
      <c r="B17" s="9"/>
      <c r="C17" s="9"/>
    </row>
    <row r="18" spans="1:3" x14ac:dyDescent="0.2">
      <c r="A18" s="5" t="s">
        <v>22</v>
      </c>
      <c r="B18" s="9"/>
      <c r="C18" s="9"/>
    </row>
    <row r="19" spans="1:3" x14ac:dyDescent="0.2">
      <c r="B19" s="15" t="s">
        <v>16</v>
      </c>
      <c r="C19" s="9"/>
    </row>
    <row r="20" spans="1:3" x14ac:dyDescent="0.2">
      <c r="B20" s="16" t="s">
        <v>20</v>
      </c>
      <c r="C20" s="9"/>
    </row>
    <row r="21" spans="1:3" x14ac:dyDescent="0.2">
      <c r="B21" s="16"/>
      <c r="C21" s="9"/>
    </row>
    <row r="22" spans="1:3" x14ac:dyDescent="0.2">
      <c r="A22" s="14" t="s">
        <v>21</v>
      </c>
    </row>
  </sheetData>
  <sheetProtection algorithmName="SHA-512" hashValue="/GwZbe6zX6CRpLNNojXKh5+FKvO9bg9hfAy6BpZD/qvOmwASkCY40o9zdCGr/iMdjTTggQUmxGWuI16SZdzvBg==" saltValue="mgumaOdBr/HXeELAW+85pw==" spinCount="100000" sheet="1" objects="1" scenarios="1"/>
  <mergeCells count="1">
    <mergeCell ref="A2:F2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09C7-ABD1-45E6-A846-8C200B5F00FC}">
  <dimension ref="A1:F14"/>
  <sheetViews>
    <sheetView workbookViewId="0">
      <selection activeCell="E30" sqref="E30"/>
    </sheetView>
  </sheetViews>
  <sheetFormatPr defaultColWidth="9.140625" defaultRowHeight="12.75" x14ac:dyDescent="0.2"/>
  <cols>
    <col min="1" max="1" width="7.28515625" style="5" customWidth="1"/>
    <col min="2" max="2" width="9.7109375" style="5" bestFit="1" customWidth="1"/>
    <col min="3" max="3" width="18.85546875" style="5" customWidth="1"/>
    <col min="4" max="4" width="14.85546875" style="9" customWidth="1"/>
    <col min="5" max="5" width="17.5703125" style="9" customWidth="1"/>
    <col min="6" max="6" width="22.85546875" style="9" customWidth="1"/>
    <col min="7" max="16384" width="9.140625" style="9"/>
  </cols>
  <sheetData>
    <row r="1" spans="1:6" ht="13.5" thickBot="1" x14ac:dyDescent="0.25">
      <c r="D1" s="6"/>
      <c r="E1" s="7"/>
      <c r="F1" s="8"/>
    </row>
    <row r="2" spans="1:6" ht="16.5" thickBot="1" x14ac:dyDescent="0.3">
      <c r="A2" s="27" t="s">
        <v>0</v>
      </c>
      <c r="B2" s="27"/>
      <c r="C2" s="27"/>
      <c r="D2" s="27"/>
      <c r="E2" s="27"/>
      <c r="F2" s="27"/>
    </row>
    <row r="3" spans="1:6" x14ac:dyDescent="0.2">
      <c r="A3" s="10" t="s">
        <v>1</v>
      </c>
      <c r="B3" s="10" t="s">
        <v>2</v>
      </c>
      <c r="C3" s="1" t="s">
        <v>3</v>
      </c>
      <c r="D3" s="2" t="s">
        <v>4</v>
      </c>
      <c r="E3" s="2" t="s">
        <v>5</v>
      </c>
      <c r="F3" s="2" t="s">
        <v>6</v>
      </c>
    </row>
    <row r="4" spans="1:6" x14ac:dyDescent="0.2">
      <c r="A4" s="5">
        <v>2017</v>
      </c>
      <c r="B4" s="5">
        <v>10</v>
      </c>
      <c r="C4" s="3" t="s">
        <v>7</v>
      </c>
      <c r="D4" s="4">
        <v>137400011</v>
      </c>
      <c r="E4" s="4">
        <v>48822</v>
      </c>
      <c r="F4" s="7">
        <f>D4/E4</f>
        <v>2814.3052517307769</v>
      </c>
    </row>
    <row r="5" spans="1:6" x14ac:dyDescent="0.2">
      <c r="A5" s="5">
        <v>2017</v>
      </c>
      <c r="B5" s="5">
        <v>25</v>
      </c>
      <c r="C5" s="11" t="s">
        <v>8</v>
      </c>
      <c r="D5" s="12">
        <v>13447638869</v>
      </c>
      <c r="E5" s="4">
        <v>1130500</v>
      </c>
      <c r="F5" s="7">
        <f>D5/E5</f>
        <v>11895.301962848298</v>
      </c>
    </row>
    <row r="6" spans="1:6" x14ac:dyDescent="0.2">
      <c r="A6" s="5">
        <v>2017</v>
      </c>
      <c r="B6" s="5">
        <v>40</v>
      </c>
      <c r="C6" s="5" t="s">
        <v>9</v>
      </c>
      <c r="D6" s="6">
        <v>105791087</v>
      </c>
      <c r="E6" s="6">
        <v>4313</v>
      </c>
      <c r="F6" s="7">
        <f t="shared" ref="F6:F8" si="0">D6/E6</f>
        <v>24528.422675631809</v>
      </c>
    </row>
    <row r="7" spans="1:6" x14ac:dyDescent="0.2">
      <c r="A7" s="5">
        <v>2017</v>
      </c>
      <c r="B7" s="5">
        <v>50</v>
      </c>
      <c r="C7" s="5" t="s">
        <v>10</v>
      </c>
      <c r="D7" s="6">
        <v>619618704</v>
      </c>
      <c r="E7" s="6">
        <v>51082.999999999985</v>
      </c>
      <c r="F7" s="7">
        <f t="shared" si="0"/>
        <v>12129.645948750076</v>
      </c>
    </row>
    <row r="8" spans="1:6" x14ac:dyDescent="0.2">
      <c r="A8" s="5">
        <v>2017</v>
      </c>
      <c r="B8" s="5">
        <v>60</v>
      </c>
      <c r="C8" s="5" t="s">
        <v>11</v>
      </c>
      <c r="D8" s="6">
        <v>632669639</v>
      </c>
      <c r="E8" s="6">
        <v>8122</v>
      </c>
      <c r="F8" s="7">
        <f t="shared" si="0"/>
        <v>77895.794016252155</v>
      </c>
    </row>
    <row r="11" spans="1:6" x14ac:dyDescent="0.2">
      <c r="A11" s="13" t="s">
        <v>12</v>
      </c>
    </row>
    <row r="12" spans="1:6" x14ac:dyDescent="0.2">
      <c r="A12" s="14" t="s">
        <v>13</v>
      </c>
      <c r="D12" s="7"/>
    </row>
    <row r="13" spans="1:6" x14ac:dyDescent="0.2">
      <c r="A13" s="14"/>
    </row>
    <row r="14" spans="1:6" x14ac:dyDescent="0.2">
      <c r="A14" s="14" t="s">
        <v>14</v>
      </c>
    </row>
  </sheetData>
  <sheetProtection algorithmName="SHA-512" hashValue="XCtpLgnBhPV/entXpMIkm7/jYIKv1qJLV1uVDlLO0pdDQveuWFHgmNBd//pd/w0as51SqjnfDjTHALS0vYkLlg==" saltValue="MkRHrlpTX1quNzysKfB8ZQ==" spinCount="100000" sheet="1" objects="1" scenarios="1"/>
  <mergeCells count="1"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 INFO</vt:lpstr>
      <vt:lpstr>TRENDS</vt:lpstr>
      <vt:lpstr>2023</vt:lpstr>
      <vt:lpstr>2020</vt:lpstr>
      <vt:lpstr>2017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Cormier, Denise E</dc:creator>
  <cp:lastModifiedBy>Cormier, Denise E</cp:lastModifiedBy>
  <cp:lastPrinted>2022-01-18T17:37:05Z</cp:lastPrinted>
  <dcterms:created xsi:type="dcterms:W3CDTF">2020-04-01T21:30:16Z</dcterms:created>
  <dcterms:modified xsi:type="dcterms:W3CDTF">2025-02-12T22:13:53Z</dcterms:modified>
</cp:coreProperties>
</file>